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Volumes/Medsci/FAPM/FAPM Share/Dairyland Initiative/Spreadsheets &amp; Forms/Footbath dose calculator/"/>
    </mc:Choice>
  </mc:AlternateContent>
  <bookViews>
    <workbookView xWindow="25600" yWindow="920" windowWidth="38400" windowHeight="22400"/>
  </bookViews>
  <sheets>
    <sheet name="ConcentrationCalculator" sheetId="1" r:id="rId1"/>
    <sheet name="Sheet2" sheetId="2" r:id="rId2"/>
  </sheets>
  <definedNames>
    <definedName name="_xlnm.Print_Area" localSheetId="0">ConcentrationCalculator!$A$1:$J$31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I10" i="1" l="1"/>
  <c r="F23" i="1"/>
  <c r="H27" i="1"/>
  <c r="H22" i="1"/>
  <c r="I22" i="1"/>
  <c r="H24" i="1"/>
  <c r="I24" i="1"/>
  <c r="H25" i="1"/>
  <c r="I25" i="1"/>
  <c r="H26" i="1"/>
  <c r="I26" i="1"/>
  <c r="I27" i="1"/>
  <c r="H28" i="1"/>
  <c r="I28" i="1"/>
  <c r="H29" i="1"/>
  <c r="I29" i="1"/>
  <c r="H21" i="1"/>
  <c r="I21" i="1"/>
  <c r="F17" i="1"/>
  <c r="F16" i="1"/>
  <c r="F15" i="1"/>
  <c r="F30" i="1"/>
  <c r="F20" i="1"/>
  <c r="F19" i="1"/>
  <c r="F18" i="1"/>
  <c r="F14" i="1"/>
</calcChain>
</file>

<file path=xl/sharedStrings.xml><?xml version="1.0" encoding="utf-8"?>
<sst xmlns="http://schemas.openxmlformats.org/spreadsheetml/2006/main" count="41" uniqueCount="31">
  <si>
    <t>x</t>
  </si>
  <si>
    <t>Gallons</t>
  </si>
  <si>
    <t>Amount of Chemical</t>
  </si>
  <si>
    <t>Copper sulfate</t>
  </si>
  <si>
    <t>%</t>
  </si>
  <si>
    <t>Zinc sulfate</t>
  </si>
  <si>
    <t>Mild soap</t>
  </si>
  <si>
    <t>Chemical</t>
  </si>
  <si>
    <t>Depth (inches)</t>
  </si>
  <si>
    <t>Nigel B. Cook, MRCVS</t>
  </si>
  <si>
    <t>School of Veterinary Medicine, University of Wisconsin-Madison</t>
  </si>
  <si>
    <t>Quarts per Gallon</t>
  </si>
  <si>
    <t>Lbs per Bath</t>
  </si>
  <si>
    <t>Quarts per Bath</t>
  </si>
  <si>
    <t>Dose</t>
  </si>
  <si>
    <t>Concentration</t>
  </si>
  <si>
    <t>Width (feet)</t>
  </si>
  <si>
    <t>Length (feet)</t>
  </si>
  <si>
    <t>x 7.46 =</t>
  </si>
  <si>
    <t>Enter your footbath dimensions in the BLUE boxes:</t>
  </si>
  <si>
    <t>37% Formaldehyde (Formalin)</t>
  </si>
  <si>
    <t>Gallons Per Bath</t>
  </si>
  <si>
    <t>2% = 1 pouch per 50 gal</t>
  </si>
  <si>
    <t>Dragonhyde Dust (T-Hexx)</t>
  </si>
  <si>
    <t>Hoofsure Endurance (organic acids and tea tree oil) (Provita)</t>
  </si>
  <si>
    <t>Rock salt</t>
  </si>
  <si>
    <t>Hoof-Zink (Sirius LLC)</t>
  </si>
  <si>
    <t xml:space="preserve">Volume of Footbath:  </t>
  </si>
  <si>
    <t>Note: List includes commonly used antibacterials and commercially available products in the U.S. with peer reviewed evidence for efficacy</t>
  </si>
  <si>
    <t>To unprotect this sheet, click the review tab above and select unprotect sheet.</t>
  </si>
  <si>
    <t>Lifestep Footbath Concentration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</si>
</sst>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i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CA7EC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A30B3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/>
    </xf>
    <xf numFmtId="0" fontId="0" fillId="4" borderId="3" xfId="0" applyFill="1" applyBorder="1"/>
    <xf numFmtId="0" fontId="0" fillId="4" borderId="11" xfId="0" applyFill="1" applyBorder="1"/>
    <xf numFmtId="0" fontId="0" fillId="4" borderId="6" xfId="0" applyFill="1" applyBorder="1"/>
    <xf numFmtId="0" fontId="0" fillId="4" borderId="1" xfId="0" applyFill="1" applyBorder="1"/>
    <xf numFmtId="0" fontId="3" fillId="4" borderId="0" xfId="0" applyFont="1" applyFill="1" applyBorder="1" applyAlignment="1"/>
    <xf numFmtId="0" fontId="0" fillId="4" borderId="2" xfId="0" applyFill="1" applyBorder="1"/>
    <xf numFmtId="0" fontId="5" fillId="4" borderId="0" xfId="0" applyFont="1" applyFill="1" applyBorder="1" applyAlignment="1"/>
    <xf numFmtId="0" fontId="0" fillId="4" borderId="0" xfId="0" applyFill="1" applyBorder="1" applyAlignment="1"/>
    <xf numFmtId="0" fontId="0" fillId="4" borderId="0" xfId="0" applyFill="1" applyBorder="1"/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2" fillId="4" borderId="0" xfId="0" applyFont="1" applyFill="1" applyBorder="1" applyAlignment="1">
      <alignment horizontal="right"/>
    </xf>
    <xf numFmtId="0" fontId="0" fillId="5" borderId="0" xfId="0" applyFill="1"/>
    <xf numFmtId="0" fontId="0" fillId="6" borderId="8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2" borderId="18" xfId="0" applyFill="1" applyBorder="1"/>
    <xf numFmtId="0" fontId="0" fillId="2" borderId="14" xfId="0" applyFill="1" applyBorder="1"/>
    <xf numFmtId="0" fontId="0" fillId="0" borderId="8" xfId="0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6" xfId="0" applyNumberFormat="1" applyFont="1" applyFill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9" fillId="0" borderId="18" xfId="0" applyNumberFormat="1" applyFont="1" applyBorder="1" applyAlignment="1">
      <alignment horizontal="center"/>
    </xf>
    <xf numFmtId="164" fontId="9" fillId="0" borderId="14" xfId="0" applyNumberFormat="1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0" fillId="0" borderId="7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4" borderId="10" xfId="0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1" fontId="0" fillId="0" borderId="12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30B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hedairylandinitiative.vetmed.wisc.edu/home/lifestep-lameness-module/" TargetMode="External"/><Relationship Id="rId4" Type="http://schemas.openxmlformats.org/officeDocument/2006/relationships/image" Target="../media/image2.png"/><Relationship Id="rId1" Type="http://schemas.openxmlformats.org/officeDocument/2006/relationships/hyperlink" Target="https://thedairylandinitiative.vetmed.wisc.edu/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0</xdr:row>
      <xdr:rowOff>63500</xdr:rowOff>
    </xdr:from>
    <xdr:to>
      <xdr:col>9</xdr:col>
      <xdr:colOff>118435</xdr:colOff>
      <xdr:row>5</xdr:row>
      <xdr:rowOff>177800</xdr:rowOff>
    </xdr:to>
    <xdr:pic>
      <xdr:nvPicPr>
        <xdr:cNvPr id="1037" name="Picture 3" descr="Dairyland_horiz_web_whtbkg_small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0" y="63500"/>
          <a:ext cx="18415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251048</xdr:colOff>
      <xdr:row>6</xdr:row>
      <xdr:rowOff>66453</xdr:rowOff>
    </xdr:from>
    <xdr:to>
      <xdr:col>1</xdr:col>
      <xdr:colOff>1088361</xdr:colOff>
      <xdr:row>10</xdr:row>
      <xdr:rowOff>98940</xdr:rowOff>
    </xdr:to>
    <xdr:pic>
      <xdr:nvPicPr>
        <xdr:cNvPr id="4" name="Picture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8548" y="1151860"/>
          <a:ext cx="837313" cy="837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3"/>
  <sheetViews>
    <sheetView tabSelected="1" zoomScale="172" zoomScaleNormal="172" workbookViewId="0">
      <selection activeCell="C10" sqref="C10"/>
    </sheetView>
  </sheetViews>
  <sheetFormatPr baseColWidth="10" defaultColWidth="8.83203125" defaultRowHeight="13" x14ac:dyDescent="0.15"/>
  <cols>
    <col min="1" max="1" width="4.1640625" style="26" customWidth="1"/>
    <col min="2" max="2" width="35.33203125" style="26" customWidth="1"/>
    <col min="3" max="3" width="10.1640625" style="26" bestFit="1" customWidth="1"/>
    <col min="4" max="4" width="19.1640625" style="26" customWidth="1"/>
    <col min="5" max="5" width="10.1640625" style="26" customWidth="1"/>
    <col min="6" max="6" width="6" style="26" customWidth="1"/>
    <col min="7" max="7" width="5.83203125" style="26" customWidth="1"/>
    <col min="8" max="8" width="8.6640625" style="26" customWidth="1"/>
    <col min="9" max="9" width="10.6640625" style="26" customWidth="1"/>
    <col min="10" max="10" width="4.1640625" style="26" customWidth="1"/>
    <col min="11" max="16384" width="8.83203125" style="26"/>
  </cols>
  <sheetData>
    <row r="1" spans="1:10" ht="13" customHeight="1" x14ac:dyDescent="0.15">
      <c r="A1" s="10"/>
      <c r="B1" s="76" t="s">
        <v>30</v>
      </c>
      <c r="C1" s="76"/>
      <c r="D1" s="76"/>
      <c r="E1" s="76"/>
      <c r="F1" s="11"/>
      <c r="G1" s="11"/>
      <c r="H1" s="11"/>
      <c r="I1" s="11"/>
      <c r="J1" s="12"/>
    </row>
    <row r="2" spans="1:10" ht="18" x14ac:dyDescent="0.2">
      <c r="A2" s="13"/>
      <c r="B2" s="77"/>
      <c r="C2" s="77"/>
      <c r="D2" s="77"/>
      <c r="E2" s="77"/>
      <c r="F2" s="14"/>
      <c r="G2" s="14"/>
      <c r="H2" s="14"/>
      <c r="I2" s="14"/>
      <c r="J2" s="15"/>
    </row>
    <row r="3" spans="1:10" x14ac:dyDescent="0.15">
      <c r="A3" s="13"/>
      <c r="B3" s="78" t="s">
        <v>9</v>
      </c>
      <c r="C3" s="78"/>
      <c r="D3" s="78"/>
      <c r="E3" s="78"/>
      <c r="F3" s="16"/>
      <c r="G3" s="16"/>
      <c r="H3" s="16"/>
      <c r="I3" s="16"/>
      <c r="J3" s="15"/>
    </row>
    <row r="4" spans="1:10" x14ac:dyDescent="0.15">
      <c r="A4" s="13"/>
      <c r="B4" s="78" t="s">
        <v>10</v>
      </c>
      <c r="C4" s="78"/>
      <c r="D4" s="78"/>
      <c r="E4" s="78"/>
      <c r="F4" s="17"/>
      <c r="G4" s="17"/>
      <c r="H4" s="17"/>
      <c r="I4" s="17"/>
      <c r="J4" s="15"/>
    </row>
    <row r="5" spans="1:10" x14ac:dyDescent="0.15">
      <c r="A5" s="13"/>
      <c r="B5" s="16"/>
      <c r="C5" s="16"/>
      <c r="D5" s="17"/>
      <c r="E5" s="17"/>
      <c r="F5" s="17"/>
      <c r="G5" s="17"/>
      <c r="H5" s="17"/>
      <c r="I5" s="17"/>
      <c r="J5" s="15"/>
    </row>
    <row r="6" spans="1:10" ht="16" x14ac:dyDescent="0.2">
      <c r="A6" s="13"/>
      <c r="B6" s="79" t="s">
        <v>29</v>
      </c>
      <c r="C6" s="79"/>
      <c r="D6" s="79"/>
      <c r="E6" s="79"/>
      <c r="F6" s="17"/>
      <c r="G6" s="17"/>
      <c r="H6" s="17"/>
      <c r="I6" s="17"/>
      <c r="J6" s="15"/>
    </row>
    <row r="7" spans="1:10" x14ac:dyDescent="0.15">
      <c r="A7" s="13"/>
      <c r="B7" s="18"/>
      <c r="C7" s="19"/>
      <c r="D7" s="19"/>
      <c r="E7" s="19"/>
      <c r="F7" s="19"/>
      <c r="G7" s="19"/>
      <c r="H7" s="19"/>
      <c r="I7" s="19"/>
      <c r="J7" s="15"/>
    </row>
    <row r="8" spans="1:10" x14ac:dyDescent="0.15">
      <c r="A8" s="13"/>
      <c r="B8" s="18"/>
      <c r="C8" s="80" t="s">
        <v>19</v>
      </c>
      <c r="D8" s="81"/>
      <c r="E8" s="81"/>
      <c r="F8" s="81"/>
      <c r="G8" s="82"/>
      <c r="H8" s="19"/>
      <c r="I8" s="19"/>
      <c r="J8" s="15"/>
    </row>
    <row r="9" spans="1:10" ht="21" customHeight="1" thickBot="1" x14ac:dyDescent="0.2">
      <c r="A9" s="13"/>
      <c r="B9" s="18"/>
      <c r="C9" s="20" t="s">
        <v>17</v>
      </c>
      <c r="D9" s="18"/>
      <c r="E9" s="20" t="s">
        <v>16</v>
      </c>
      <c r="F9" s="18"/>
      <c r="G9" s="20" t="s">
        <v>8</v>
      </c>
      <c r="H9" s="21"/>
      <c r="I9" s="20" t="s">
        <v>1</v>
      </c>
      <c r="J9" s="15"/>
    </row>
    <row r="10" spans="1:10" ht="17" thickBot="1" x14ac:dyDescent="0.25">
      <c r="A10" s="13"/>
      <c r="B10" s="25" t="s">
        <v>27</v>
      </c>
      <c r="C10" s="27">
        <v>10</v>
      </c>
      <c r="D10" s="20" t="s">
        <v>0</v>
      </c>
      <c r="E10" s="27">
        <v>2</v>
      </c>
      <c r="F10" s="20" t="s">
        <v>0</v>
      </c>
      <c r="G10" s="27">
        <v>4</v>
      </c>
      <c r="H10" s="20" t="s">
        <v>18</v>
      </c>
      <c r="I10" s="9">
        <f>(C10*E10*(G10/12))*7.46</f>
        <v>49.733333333333327</v>
      </c>
      <c r="J10" s="15"/>
    </row>
    <row r="11" spans="1:10" ht="14" thickBot="1" x14ac:dyDescent="0.2">
      <c r="A11" s="13"/>
      <c r="B11" s="18"/>
      <c r="C11" s="18"/>
      <c r="D11" s="18"/>
      <c r="E11" s="18"/>
      <c r="F11" s="18"/>
      <c r="G11" s="18"/>
      <c r="H11" s="18"/>
      <c r="I11" s="18"/>
      <c r="J11" s="15"/>
    </row>
    <row r="12" spans="1:10" ht="14" thickBot="1" x14ac:dyDescent="0.2">
      <c r="A12" s="13"/>
      <c r="B12" s="51" t="s">
        <v>2</v>
      </c>
      <c r="C12" s="53"/>
      <c r="D12" s="45" t="s">
        <v>15</v>
      </c>
      <c r="E12" s="51" t="s">
        <v>14</v>
      </c>
      <c r="F12" s="52"/>
      <c r="G12" s="52"/>
      <c r="H12" s="52"/>
      <c r="I12" s="53"/>
      <c r="J12" s="15"/>
    </row>
    <row r="13" spans="1:10" ht="27" thickBot="1" x14ac:dyDescent="0.2">
      <c r="A13" s="13"/>
      <c r="B13" s="72" t="s">
        <v>7</v>
      </c>
      <c r="C13" s="73"/>
      <c r="D13" s="6" t="s">
        <v>4</v>
      </c>
      <c r="E13" s="7" t="s">
        <v>11</v>
      </c>
      <c r="F13" s="64" t="s">
        <v>12</v>
      </c>
      <c r="G13" s="65"/>
      <c r="H13" s="7" t="s">
        <v>13</v>
      </c>
      <c r="I13" s="8" t="s">
        <v>21</v>
      </c>
      <c r="J13" s="15"/>
    </row>
    <row r="14" spans="1:10" x14ac:dyDescent="0.15">
      <c r="A14" s="13"/>
      <c r="B14" s="56" t="s">
        <v>3</v>
      </c>
      <c r="C14" s="57"/>
      <c r="D14" s="28">
        <v>2.5</v>
      </c>
      <c r="E14" s="2"/>
      <c r="F14" s="66">
        <f>(I10*8.33)*(D14/100)</f>
        <v>10.356966666666665</v>
      </c>
      <c r="G14" s="67"/>
      <c r="H14" s="3"/>
      <c r="I14" s="3"/>
      <c r="J14" s="15"/>
    </row>
    <row r="15" spans="1:10" x14ac:dyDescent="0.15">
      <c r="A15" s="13"/>
      <c r="B15" s="54" t="s">
        <v>3</v>
      </c>
      <c r="C15" s="55"/>
      <c r="D15" s="1">
        <v>3</v>
      </c>
      <c r="E15" s="4"/>
      <c r="F15" s="68">
        <f>(I10*8.33)*(D15/100)</f>
        <v>12.428359999999998</v>
      </c>
      <c r="G15" s="69"/>
      <c r="H15" s="5"/>
      <c r="I15" s="5"/>
      <c r="J15" s="15"/>
    </row>
    <row r="16" spans="1:10" x14ac:dyDescent="0.15">
      <c r="A16" s="13"/>
      <c r="B16" s="54" t="s">
        <v>3</v>
      </c>
      <c r="C16" s="55"/>
      <c r="D16" s="1">
        <v>5</v>
      </c>
      <c r="E16" s="4"/>
      <c r="F16" s="68">
        <f>(I10*8.33)*(D16/100)</f>
        <v>20.71393333333333</v>
      </c>
      <c r="G16" s="69"/>
      <c r="H16" s="5"/>
      <c r="I16" s="5"/>
      <c r="J16" s="15"/>
    </row>
    <row r="17" spans="1:10" x14ac:dyDescent="0.15">
      <c r="A17" s="13"/>
      <c r="B17" s="54" t="s">
        <v>3</v>
      </c>
      <c r="C17" s="55"/>
      <c r="D17" s="1">
        <v>7.5</v>
      </c>
      <c r="E17" s="4"/>
      <c r="F17" s="68">
        <f>(I10*8.33)*(D17/100)</f>
        <v>31.070899999999995</v>
      </c>
      <c r="G17" s="69"/>
      <c r="H17" s="5"/>
      <c r="I17" s="5"/>
      <c r="J17" s="15"/>
    </row>
    <row r="18" spans="1:10" x14ac:dyDescent="0.15">
      <c r="A18" s="13"/>
      <c r="B18" s="54" t="s">
        <v>3</v>
      </c>
      <c r="C18" s="55"/>
      <c r="D18" s="1">
        <v>10</v>
      </c>
      <c r="E18" s="4"/>
      <c r="F18" s="68">
        <f>(I10*8.33)*(D18/100)</f>
        <v>41.42786666666666</v>
      </c>
      <c r="G18" s="69"/>
      <c r="H18" s="5"/>
      <c r="I18" s="5"/>
      <c r="J18" s="15"/>
    </row>
    <row r="19" spans="1:10" x14ac:dyDescent="0.15">
      <c r="A19" s="13"/>
      <c r="B19" s="54" t="s">
        <v>5</v>
      </c>
      <c r="C19" s="55"/>
      <c r="D19" s="1">
        <v>5</v>
      </c>
      <c r="E19" s="4"/>
      <c r="F19" s="68">
        <f>(I10*8.33)*(D19/100)</f>
        <v>20.71393333333333</v>
      </c>
      <c r="G19" s="69"/>
      <c r="H19" s="5"/>
      <c r="I19" s="5"/>
      <c r="J19" s="15"/>
    </row>
    <row r="20" spans="1:10" ht="14" thickBot="1" x14ac:dyDescent="0.2">
      <c r="A20" s="13"/>
      <c r="B20" s="54" t="s">
        <v>5</v>
      </c>
      <c r="C20" s="55"/>
      <c r="D20" s="29">
        <v>10</v>
      </c>
      <c r="E20" s="4"/>
      <c r="F20" s="74">
        <f>(I10*8.33)*(D20/100)</f>
        <v>41.42786666666666</v>
      </c>
      <c r="G20" s="75"/>
      <c r="H20" s="5"/>
      <c r="I20" s="5"/>
      <c r="J20" s="15"/>
    </row>
    <row r="21" spans="1:10" ht="14" thickBot="1" x14ac:dyDescent="0.2">
      <c r="A21" s="13"/>
      <c r="B21" s="54" t="s">
        <v>26</v>
      </c>
      <c r="C21" s="55"/>
      <c r="D21" s="4"/>
      <c r="E21" s="28">
        <v>0.105</v>
      </c>
      <c r="F21" s="46"/>
      <c r="G21" s="47"/>
      <c r="H21" s="30">
        <f>I10*E21</f>
        <v>5.2219999999999995</v>
      </c>
      <c r="I21" s="35">
        <f>H21/4</f>
        <v>1.3054999999999999</v>
      </c>
      <c r="J21" s="15"/>
    </row>
    <row r="22" spans="1:10" ht="14" thickBot="1" x14ac:dyDescent="0.2">
      <c r="A22" s="13"/>
      <c r="B22" s="58" t="s">
        <v>24</v>
      </c>
      <c r="C22" s="59"/>
      <c r="D22" s="28">
        <v>1</v>
      </c>
      <c r="E22" s="29">
        <v>0.04</v>
      </c>
      <c r="F22" s="46"/>
      <c r="G22" s="47"/>
      <c r="H22" s="31">
        <f>I10*E22</f>
        <v>1.9893333333333332</v>
      </c>
      <c r="I22" s="36">
        <f t="shared" ref="I22:I29" si="0">H22/4</f>
        <v>0.49733333333333329</v>
      </c>
      <c r="J22" s="15"/>
    </row>
    <row r="23" spans="1:10" ht="14" thickBot="1" x14ac:dyDescent="0.2">
      <c r="A23" s="13"/>
      <c r="B23" s="58" t="s">
        <v>23</v>
      </c>
      <c r="C23" s="59"/>
      <c r="D23" s="1" t="s">
        <v>22</v>
      </c>
      <c r="E23" s="4"/>
      <c r="F23" s="60">
        <f>(I10/50)*1</f>
        <v>0.99466666666666659</v>
      </c>
      <c r="G23" s="61"/>
      <c r="H23" s="37"/>
      <c r="I23" s="38"/>
      <c r="J23" s="15"/>
    </row>
    <row r="24" spans="1:10" x14ac:dyDescent="0.15">
      <c r="A24" s="13"/>
      <c r="B24" s="54" t="s">
        <v>20</v>
      </c>
      <c r="C24" s="55"/>
      <c r="D24" s="1">
        <v>0.5</v>
      </c>
      <c r="E24" s="28">
        <v>0.02</v>
      </c>
      <c r="F24" s="46"/>
      <c r="G24" s="47"/>
      <c r="H24" s="39">
        <f>I10*E24</f>
        <v>0.99466666666666659</v>
      </c>
      <c r="I24" s="40">
        <f t="shared" si="0"/>
        <v>0.24866666666666665</v>
      </c>
      <c r="J24" s="15"/>
    </row>
    <row r="25" spans="1:10" x14ac:dyDescent="0.15">
      <c r="A25" s="13"/>
      <c r="B25" s="54" t="s">
        <v>20</v>
      </c>
      <c r="C25" s="55"/>
      <c r="D25" s="1">
        <v>2</v>
      </c>
      <c r="E25" s="1">
        <v>0.08</v>
      </c>
      <c r="F25" s="46"/>
      <c r="G25" s="47"/>
      <c r="H25" s="41">
        <f>I10*E25</f>
        <v>3.9786666666666664</v>
      </c>
      <c r="I25" s="42">
        <f t="shared" si="0"/>
        <v>0.99466666666666659</v>
      </c>
      <c r="J25" s="15"/>
    </row>
    <row r="26" spans="1:10" x14ac:dyDescent="0.15">
      <c r="A26" s="13"/>
      <c r="B26" s="54" t="s">
        <v>20</v>
      </c>
      <c r="C26" s="55"/>
      <c r="D26" s="1">
        <v>3</v>
      </c>
      <c r="E26" s="1">
        <v>0.12</v>
      </c>
      <c r="F26" s="46"/>
      <c r="G26" s="47"/>
      <c r="H26" s="41">
        <f>I10*E26</f>
        <v>5.9679999999999991</v>
      </c>
      <c r="I26" s="42">
        <f t="shared" si="0"/>
        <v>1.4919999999999998</v>
      </c>
      <c r="J26" s="15"/>
    </row>
    <row r="27" spans="1:10" x14ac:dyDescent="0.15">
      <c r="A27" s="13"/>
      <c r="B27" s="54" t="s">
        <v>20</v>
      </c>
      <c r="C27" s="55"/>
      <c r="D27" s="1">
        <v>4</v>
      </c>
      <c r="E27" s="1">
        <v>0.16</v>
      </c>
      <c r="F27" s="46"/>
      <c r="G27" s="47"/>
      <c r="H27" s="41">
        <f>I10*E27</f>
        <v>7.9573333333333327</v>
      </c>
      <c r="I27" s="42">
        <f t="shared" si="0"/>
        <v>1.9893333333333332</v>
      </c>
      <c r="J27" s="15"/>
    </row>
    <row r="28" spans="1:10" ht="14" thickBot="1" x14ac:dyDescent="0.2">
      <c r="A28" s="13"/>
      <c r="B28" s="54" t="s">
        <v>20</v>
      </c>
      <c r="C28" s="55"/>
      <c r="D28" s="29">
        <v>5</v>
      </c>
      <c r="E28" s="1">
        <v>0.2</v>
      </c>
      <c r="F28" s="46"/>
      <c r="G28" s="47"/>
      <c r="H28" s="41">
        <f>I10*E28</f>
        <v>9.9466666666666654</v>
      </c>
      <c r="I28" s="42">
        <f t="shared" si="0"/>
        <v>2.4866666666666664</v>
      </c>
      <c r="J28" s="15"/>
    </row>
    <row r="29" spans="1:10" ht="14" thickBot="1" x14ac:dyDescent="0.2">
      <c r="A29" s="13"/>
      <c r="B29" s="54" t="s">
        <v>6</v>
      </c>
      <c r="C29" s="55"/>
      <c r="D29" s="4"/>
      <c r="E29" s="29">
        <v>0.04</v>
      </c>
      <c r="F29" s="46"/>
      <c r="G29" s="47"/>
      <c r="H29" s="43">
        <f>I10*E29</f>
        <v>1.9893333333333332</v>
      </c>
      <c r="I29" s="44">
        <f t="shared" si="0"/>
        <v>0.49733333333333329</v>
      </c>
      <c r="J29" s="15"/>
    </row>
    <row r="30" spans="1:10" ht="14" thickBot="1" x14ac:dyDescent="0.2">
      <c r="A30" s="13"/>
      <c r="B30" s="70" t="s">
        <v>25</v>
      </c>
      <c r="C30" s="71"/>
      <c r="D30" s="34">
        <v>6</v>
      </c>
      <c r="E30" s="32"/>
      <c r="F30" s="48">
        <f>(I10*8.33)*(D30/100)</f>
        <v>24.856719999999996</v>
      </c>
      <c r="G30" s="49"/>
      <c r="H30" s="32"/>
      <c r="I30" s="33"/>
      <c r="J30" s="15"/>
    </row>
    <row r="31" spans="1:10" ht="14" thickBot="1" x14ac:dyDescent="0.2">
      <c r="A31" s="22"/>
      <c r="B31" s="63"/>
      <c r="C31" s="63"/>
      <c r="D31" s="23"/>
      <c r="E31" s="23"/>
      <c r="F31" s="23"/>
      <c r="G31" s="23"/>
      <c r="H31" s="23"/>
      <c r="I31" s="23"/>
      <c r="J31" s="24"/>
    </row>
    <row r="32" spans="1:10" x14ac:dyDescent="0.15">
      <c r="B32" s="62"/>
      <c r="C32" s="62"/>
    </row>
    <row r="33" spans="2:9" x14ac:dyDescent="0.15">
      <c r="B33" s="50" t="s">
        <v>28</v>
      </c>
      <c r="C33" s="50"/>
      <c r="D33" s="50"/>
      <c r="E33" s="50"/>
      <c r="F33" s="50"/>
      <c r="G33" s="50"/>
      <c r="H33" s="50"/>
      <c r="I33" s="50"/>
    </row>
  </sheetData>
  <sheetProtection sheet="1" objects="1" scenarios="1" selectLockedCells="1"/>
  <mergeCells count="46">
    <mergeCell ref="B15:C15"/>
    <mergeCell ref="B16:C16"/>
    <mergeCell ref="B17:C17"/>
    <mergeCell ref="B1:E2"/>
    <mergeCell ref="B3:E3"/>
    <mergeCell ref="B4:E4"/>
    <mergeCell ref="B6:E6"/>
    <mergeCell ref="C8:G8"/>
    <mergeCell ref="B32:C32"/>
    <mergeCell ref="B27:C27"/>
    <mergeCell ref="B31:C31"/>
    <mergeCell ref="F13:G13"/>
    <mergeCell ref="F14:G14"/>
    <mergeCell ref="F15:G15"/>
    <mergeCell ref="F16:G16"/>
    <mergeCell ref="F17:G17"/>
    <mergeCell ref="F18:G18"/>
    <mergeCell ref="F19:G19"/>
    <mergeCell ref="B29:C29"/>
    <mergeCell ref="B30:C30"/>
    <mergeCell ref="B13:C13"/>
    <mergeCell ref="F20:G20"/>
    <mergeCell ref="F21:G21"/>
    <mergeCell ref="F22:G22"/>
    <mergeCell ref="F26:G26"/>
    <mergeCell ref="F27:G27"/>
    <mergeCell ref="B28:C28"/>
    <mergeCell ref="B26:C26"/>
    <mergeCell ref="B24:C24"/>
    <mergeCell ref="B25:C25"/>
    <mergeCell ref="F29:G29"/>
    <mergeCell ref="F30:G30"/>
    <mergeCell ref="B33:I33"/>
    <mergeCell ref="E12:I12"/>
    <mergeCell ref="B12:C12"/>
    <mergeCell ref="B20:C20"/>
    <mergeCell ref="B21:C21"/>
    <mergeCell ref="B14:C14"/>
    <mergeCell ref="B22:C22"/>
    <mergeCell ref="F28:G28"/>
    <mergeCell ref="F23:G23"/>
    <mergeCell ref="B23:C23"/>
    <mergeCell ref="B18:C18"/>
    <mergeCell ref="B19:C19"/>
    <mergeCell ref="F24:G24"/>
    <mergeCell ref="F25:G25"/>
  </mergeCells>
  <phoneticPr fontId="1" type="noConversion"/>
  <printOptions horizontalCentered="1" verticalCentered="1"/>
  <pageMargins left="0.7" right="0.7" top="0.75" bottom="0.75" header="0.5" footer="0.5"/>
  <pageSetup scale="83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" right="0.7" top="0.75" bottom="0.7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ConcentrationCalculator</vt:lpstr>
      <vt:lpstr>Sheet2</vt:lpstr>
    </vt:vector>
  </TitlesOfParts>
  <Company>UW School of Vetmed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Cook</dc:creator>
  <cp:lastModifiedBy>Microsoft Office User</cp:lastModifiedBy>
  <cp:lastPrinted>2011-04-27T19:19:00Z</cp:lastPrinted>
  <dcterms:created xsi:type="dcterms:W3CDTF">2005-03-17T20:05:31Z</dcterms:created>
  <dcterms:modified xsi:type="dcterms:W3CDTF">2017-09-06T15:00:12Z</dcterms:modified>
</cp:coreProperties>
</file>